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UGO\TRANSPARENCIA 2019\"/>
    </mc:Choice>
  </mc:AlternateContent>
  <bookViews>
    <workbookView xWindow="0" yWindow="0" windowWidth="23040" windowHeight="9216"/>
  </bookViews>
  <sheets>
    <sheet name="Hoja1" sheetId="1" r:id="rId1"/>
  </sheets>
  <definedNames>
    <definedName name="_xlnm.Print_Titles" localSheetId="0">Hoja1!$1:$11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D34" i="1"/>
  <c r="C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<sst xmlns="http://schemas.openxmlformats.org/spreadsheetml/2006/main" count="166" uniqueCount="84">
  <si>
    <t>H. AYUNTAMIENTO DE GUAYMAS, SONORA.</t>
  </si>
  <si>
    <t>PERIODO: DEL 1º  DE ENERO AL 31 DE DICIEMBRE DEL 2018.</t>
  </si>
  <si>
    <t>No. DE</t>
  </si>
  <si>
    <t xml:space="preserve"> NOMBRE Y UBICACIÓN DE LA (S) OBRA (S)</t>
  </si>
  <si>
    <t>PRESUPUESTO</t>
  </si>
  <si>
    <t>DEVENGADO</t>
  </si>
  <si>
    <t>% DE AVANCE (ACUMULADO) AL TRIMESTRE</t>
  </si>
  <si>
    <t>METAS REALES</t>
  </si>
  <si>
    <t xml:space="preserve">ORIGEN DE </t>
  </si>
  <si>
    <t>MODALIDAD</t>
  </si>
  <si>
    <t xml:space="preserve"> OBRA</t>
  </si>
  <si>
    <t>MODIFICADO</t>
  </si>
  <si>
    <t>EN EL</t>
  </si>
  <si>
    <t>ACUMULADO</t>
  </si>
  <si>
    <t>FISICAS</t>
  </si>
  <si>
    <t>POB. BENEF.</t>
  </si>
  <si>
    <t>RECURSO</t>
  </si>
  <si>
    <t>DE</t>
  </si>
  <si>
    <t>ACUMULADO AL TRIMESTRE</t>
  </si>
  <si>
    <t>TRIMESTRE</t>
  </si>
  <si>
    <t>AL TRIMESTRE</t>
  </si>
  <si>
    <t>FISICO</t>
  </si>
  <si>
    <t>FINANCIERO</t>
  </si>
  <si>
    <t>CANTIDAD</t>
  </si>
  <si>
    <t>U. MEDIDA</t>
  </si>
  <si>
    <t>EJECUCIÓN</t>
  </si>
  <si>
    <t>HABITANTES</t>
  </si>
  <si>
    <t>FEDERAL-FISMDF</t>
  </si>
  <si>
    <t>16 CP FISMDF</t>
  </si>
  <si>
    <t>CONSTRUCCIÓN DE 4 CUARTOS DIGNOS EN LA COL. HUMBERTO GUTIERREZ, 2 CUARTOS EN LA COL. 23 DE MARZO Y 2 CUARTOS EN LA COL. 18 DE NOVIEMBRE</t>
  </si>
  <si>
    <t>CUARTOS</t>
  </si>
  <si>
    <t>Cont. Adj. Dir.</t>
  </si>
  <si>
    <t>22 CP FISMDF</t>
  </si>
  <si>
    <t>CONSTRUCCIÓN DE 15 CUARTOS EN: LAS GUASIMAS, GOLONDRINAS, SAN VICENTE, FÁTIMA, HUMBERTO GUTIERREZ  Y 1 TECHO DIGNO EN COL. SAN VICENTE</t>
  </si>
  <si>
    <t>Cont. Lic. Pub. Nac.</t>
  </si>
  <si>
    <t>M2</t>
  </si>
  <si>
    <t>13 CP FISMDF</t>
  </si>
  <si>
    <t>CONSTRUCCIÓN DE TECHADO EN ESC. PRIM.  DE EJIDO EL CHORIZO</t>
  </si>
  <si>
    <t>06 CP FISM</t>
  </si>
  <si>
    <t xml:space="preserve">INTRODUCCIÓN DE RED DE ALCANTARILLADO EN COL. PLAYA DE CORTES (II ETAPA) </t>
  </si>
  <si>
    <t>ML</t>
  </si>
  <si>
    <t>07 CP FISM</t>
  </si>
  <si>
    <t>REHABILITACIÓN DE COLECTOR DE 48" DE DIAMETRO EN BLVD. PEDRO G. MORENO ENTRE CALLE 2 Y BLVD. BENITO JUÁREZ, COL. SAN VICENTE</t>
  </si>
  <si>
    <t>02 CP FISM</t>
  </si>
  <si>
    <t>CONSTRUCCIÓN DE RED DE ALCANTARILLADO EN BLVD. FELIX SERNA</t>
  </si>
  <si>
    <t>08 CP FISM</t>
  </si>
  <si>
    <t>CONSTRUCCIÓN DE ALCANTARILLADO SANITARIO EN AVENIDA 1ERA Y PROLONGACIÓN PEDRO G. MORENO COL. SAN VICENTE</t>
  </si>
  <si>
    <t>Cont. Lic. Simp.</t>
  </si>
  <si>
    <t>21 CP FISMDF</t>
  </si>
  <si>
    <t>CONSTRUCCIÓN DE RED DE DRENAJE EN CALLE SIN NOMBRE II ETAPA EN LA COL. POPULAR Y CONSTRUCCIÓN DE REBOMBEO DE AGUAS NEGRAS EN COL. RASTRO PLAYA</t>
  </si>
  <si>
    <t>23 CP FISMDF</t>
  </si>
  <si>
    <t>AMPLIACIÓN DE RED DE DRENAJE EN COLONIA LOMA LINDA</t>
  </si>
  <si>
    <t>01 CP FISM</t>
  </si>
  <si>
    <t>CONSTRUCCIÓN DE RED DE AGUA POTABLE Y ALCANTARILLADO EN SECTOR PETROLERA Y SECTOR EL CIELO COL. BUROCRATA</t>
  </si>
  <si>
    <t>04 CP FISM</t>
  </si>
  <si>
    <t>CONSTRUCCIÓN DE RED DE AGUA POTABLE  EN CALLE SIN NOMBRE ENTRE FELIPE DE JESÚS R. ISAURI COL. POPULAR; CONSTRUCCIÓN DE RED DE AGUA POTABLE EN CALLEJÓN SIN NOMBRE ENTRE AVENIDA II Y CALLE 10-A COL. YUCATÁN</t>
  </si>
  <si>
    <t>03 CP FISM</t>
  </si>
  <si>
    <t>CONSTRUCCIÓN DE RED DE AGUA POTABLE EN COL. LOMA BONITA; CONSTRUCCIÓN DE RED DE AGUA POTABLE Y ALCANTARILLADO SANITARIO EN CALLE 7  ENTRE AVENIDA VII Y VIII COL. CENTRO, CONSTRUCCIÓN DE RED DE AGUA POTABLE Y ALCANTARILLADO SANITARIO EN CALLE 4 AVE. III COL. EL RASTRO</t>
  </si>
  <si>
    <t>11 Y 12 CP FISMDF</t>
  </si>
  <si>
    <t>CONSTRUCCIÓN DE ESTRUCTURA PARA INSTALACIÓN DE TANQUE ELEVADO  EN VICAM SWITCH Y REHABILITACIÓN DE RED DE ALCANTARILLADO Y REHABILITACIÓN DE POZOS DE VISITA EN POTAM</t>
  </si>
  <si>
    <t>TANQUE</t>
  </si>
  <si>
    <t>14 CP FISM</t>
  </si>
  <si>
    <t>CONSTRUCCIÓN DE TANQUE ELEVADO EN VICAM PUEBLO</t>
  </si>
  <si>
    <t>15 CP FISM</t>
  </si>
  <si>
    <t>CONSTRUCCIÓN DE LÍNEA DE CONDUCCIÓN DE 6" DIAM EN COL. RANCHITOS EN CALLE TERCERA ENTRE AVENIDA 3 Y F</t>
  </si>
  <si>
    <t>17 CP FISMDF</t>
  </si>
  <si>
    <t>CONSTRUCCIÓN DE TUBERÍA HIDRÁULICA PARA EMISOR A PRESIÓN EN AVENIDA III DE CALLE 16 A BLVD. PEDRO G. MORENO COL. YUCATÁN</t>
  </si>
  <si>
    <t>18 CP FISMDF</t>
  </si>
  <si>
    <t>CONSTRUCCIÓN DE RED HIDRÁULICA Y SANITARIA SECTOR ROCA FUERTE A ESPALDAS DE COMANDANCIA MUNICIPAL</t>
  </si>
  <si>
    <t>20 CP FISMDF</t>
  </si>
  <si>
    <t>CONSTRUCCIÓN DE ESTRUCTURA DE SOPORTE PARA TANQUE ELEVADO, MONTAJE DE TANQUE EXISTENTE Y FONTANERÍA EN EJIDO NICOLÁS BRAVO</t>
  </si>
  <si>
    <t>05 CP FISM</t>
  </si>
  <si>
    <t>CONSTRUCCIÓN DE PAVIMENTO CON CONCRETO HIDRÁULICO EN AVE. III ENTRE CALLE 15 Y CALLE 16  COL. CANTERA; CONSTRUCCIÓN DE PAVIMENTO CON CONCRETO HIDRÁULICO EN CALLEJÓN SIN NOMBRE SECTOR RINCON DEL BURRO</t>
  </si>
  <si>
    <t>09 CP FISM</t>
  </si>
  <si>
    <t>CONSTRUCCIÓN DE PAVIMENTO CON CONCRETO HIDRÁULICO EN AVENIDA XIII SECTOR CALICHE</t>
  </si>
  <si>
    <t>10 CP FISM</t>
  </si>
  <si>
    <t>CONSTRUCCIÓN DE PAVIMENTO CON CONCRETO HIDRÁULICO E INFRAESTRUCTURA HIDRÁULICA Y SANITARIA EN CALLE 23 ENTRE AVENIDA XVII Y XVIII COL. CENTRO; CONSTRUCCIÓN DE PAVIMENTO CON CONCRETO HIDRÁULICO E INFRAESTRUCTURA HIDRÁULICA Y SANITARIA EN CALLE 22 ENTRE AVENIDA XVII HASTA TOPAR CON PROPIEDAD EN COL. CENTRO;  CONSTRUCCIÓN DE PAVIMENTO CON CONCRETO HIDRÁULICO E INFRAESTRUCTURA HIDRÁULICA Y SANITARIA EN AVENIDA XVIII ENTRE CALLE 22 Y CALLEJON SIN NOMBRE EN COL. CENTRO</t>
  </si>
  <si>
    <t>19 CP FISMDF</t>
  </si>
  <si>
    <t>CONSTRUCCIÓN DE CABEZALES DE CONCRETO PARA LLAMADA Y SALIDA PLUVIAL DESDE GUARIDA DEL TIGRE A SECTOR CALLEJÓN DEL BURRO COL. CENTRO Y CONSTRUCCIÓN DE PAVIMENTO DE CONCRETO HIDRÁULICO EN CALLE PRIVADA BAHÍA Y CALLE PRIVADA PESCADOR EN COL. RASTRO PLAYA</t>
  </si>
  <si>
    <t>RECURSO FEDERAL RECIBIDO:  $ 37'479,694.00</t>
  </si>
  <si>
    <t xml:space="preserve">AVANCE FISICO-FINANCIERO DEL FONDO DE APORTACIONES PARA LA INFRAESTRUCTURA SOCIAL MUNICIPAL </t>
  </si>
  <si>
    <t>Y DE LAS DEMARCACIONES TERRITORIALES DEL DISTRITO FEDERA,  EJERCICIO 2018.</t>
  </si>
  <si>
    <t>GRAN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</si>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</sst>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\-#,##0.00\ "/>
    <numFmt numFmtId="165" formatCode="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indexed="8"/>
      <name val="Arial Narrow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0"/>
      <color indexed="8"/>
      <name val="Arial Narrow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vertical="top" wrapText="1"/>
    </xf>
    <xf numFmtId="4" fontId="10" fillId="0" borderId="8" xfId="1" applyNumberFormat="1" applyFont="1" applyBorder="1" applyAlignment="1">
      <alignment horizontal="center" vertical="top"/>
    </xf>
    <xf numFmtId="164" fontId="10" fillId="0" borderId="8" xfId="1" applyNumberFormat="1" applyFont="1" applyFill="1" applyBorder="1" applyAlignment="1">
      <alignment horizontal="center" vertical="top"/>
    </xf>
    <xf numFmtId="10" fontId="11" fillId="0" borderId="8" xfId="1" applyNumberFormat="1" applyFont="1" applyFill="1" applyBorder="1" applyAlignment="1">
      <alignment horizontal="center" vertical="top"/>
    </xf>
    <xf numFmtId="10" fontId="11" fillId="0" borderId="8" xfId="1" applyNumberFormat="1" applyFont="1" applyBorder="1" applyAlignment="1">
      <alignment horizontal="center" vertical="top"/>
    </xf>
    <xf numFmtId="164" fontId="9" fillId="0" borderId="8" xfId="1" applyNumberFormat="1" applyFont="1" applyBorder="1" applyAlignment="1">
      <alignment horizontal="center" vertical="top"/>
    </xf>
    <xf numFmtId="9" fontId="12" fillId="0" borderId="8" xfId="2" applyFont="1" applyBorder="1" applyAlignment="1">
      <alignment horizontal="center" vertical="top"/>
    </xf>
    <xf numFmtId="9" fontId="12" fillId="0" borderId="8" xfId="2" applyFont="1" applyBorder="1" applyAlignment="1">
      <alignment horizontal="center" vertical="top" wrapText="1"/>
    </xf>
    <xf numFmtId="164" fontId="2" fillId="0" borderId="8" xfId="1" applyNumberFormat="1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/>
    </xf>
    <xf numFmtId="4" fontId="9" fillId="0" borderId="8" xfId="0" applyNumberFormat="1" applyFont="1" applyFill="1" applyBorder="1" applyAlignment="1">
      <alignment horizontal="justify" vertical="top"/>
    </xf>
    <xf numFmtId="0" fontId="9" fillId="0" borderId="13" xfId="0" applyFont="1" applyFill="1" applyBorder="1" applyAlignment="1">
      <alignment horizontal="center" vertical="top"/>
    </xf>
    <xf numFmtId="4" fontId="9" fillId="0" borderId="13" xfId="0" applyNumberFormat="1" applyFont="1" applyFill="1" applyBorder="1" applyAlignment="1">
      <alignment horizontal="justify" vertical="top"/>
    </xf>
    <xf numFmtId="4" fontId="10" fillId="0" borderId="13" xfId="1" applyNumberFormat="1" applyFont="1" applyBorder="1" applyAlignment="1">
      <alignment horizontal="center" vertical="top"/>
    </xf>
    <xf numFmtId="164" fontId="10" fillId="0" borderId="13" xfId="1" applyNumberFormat="1" applyFont="1" applyFill="1" applyBorder="1" applyAlignment="1">
      <alignment horizontal="center" vertical="top"/>
    </xf>
    <xf numFmtId="10" fontId="11" fillId="0" borderId="13" xfId="1" applyNumberFormat="1" applyFont="1" applyFill="1" applyBorder="1" applyAlignment="1">
      <alignment horizontal="center" vertical="top"/>
    </xf>
    <xf numFmtId="10" fontId="11" fillId="0" borderId="13" xfId="1" applyNumberFormat="1" applyFont="1" applyBorder="1" applyAlignment="1">
      <alignment horizontal="center" vertical="top"/>
    </xf>
    <xf numFmtId="164" fontId="9" fillId="0" borderId="13" xfId="1" applyNumberFormat="1" applyFont="1" applyBorder="1" applyAlignment="1">
      <alignment horizontal="center" vertical="top"/>
    </xf>
    <xf numFmtId="9" fontId="12" fillId="0" borderId="13" xfId="2" applyFont="1" applyBorder="1" applyAlignment="1">
      <alignment horizontal="center" vertical="top"/>
    </xf>
    <xf numFmtId="9" fontId="12" fillId="0" borderId="13" xfId="2" applyFont="1" applyBorder="1" applyAlignment="1">
      <alignment horizontal="center" vertical="top" wrapText="1"/>
    </xf>
    <xf numFmtId="164" fontId="2" fillId="0" borderId="13" xfId="1" applyNumberFormat="1" applyFont="1" applyBorder="1" applyAlignment="1">
      <alignment horizontal="center" vertical="top" wrapText="1"/>
    </xf>
    <xf numFmtId="165" fontId="9" fillId="0" borderId="8" xfId="1" applyNumberFormat="1" applyFont="1" applyBorder="1" applyAlignment="1">
      <alignment horizontal="center" vertical="top"/>
    </xf>
    <xf numFmtId="4" fontId="9" fillId="0" borderId="8" xfId="1" applyNumberFormat="1" applyFont="1" applyBorder="1" applyAlignment="1">
      <alignment horizontal="justify" vertical="top"/>
    </xf>
    <xf numFmtId="0" fontId="9" fillId="0" borderId="8" xfId="0" applyFont="1" applyBorder="1" applyAlignment="1">
      <alignment horizontal="center" vertical="top"/>
    </xf>
    <xf numFmtId="164" fontId="9" fillId="0" borderId="8" xfId="1" applyNumberFormat="1" applyFont="1" applyFill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7" fillId="2" borderId="2" xfId="1" applyFont="1" applyFill="1" applyBorder="1" applyAlignment="1">
      <alignment horizontal="center" vertical="top"/>
    </xf>
    <xf numFmtId="0" fontId="7" fillId="2" borderId="3" xfId="1" applyFont="1" applyFill="1" applyBorder="1" applyAlignment="1">
      <alignment horizontal="center" vertical="top"/>
    </xf>
    <xf numFmtId="0" fontId="7" fillId="2" borderId="4" xfId="1" applyFont="1" applyFill="1" applyBorder="1" applyAlignment="1">
      <alignment horizontal="center" vertical="top"/>
    </xf>
    <xf numFmtId="0" fontId="7" fillId="2" borderId="8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top"/>
    </xf>
    <xf numFmtId="0" fontId="7" fillId="2" borderId="12" xfId="1" applyFont="1" applyFill="1" applyBorder="1" applyAlignment="1">
      <alignment horizontal="center" vertical="top"/>
    </xf>
    <xf numFmtId="0" fontId="7" fillId="2" borderId="13" xfId="1" applyFont="1" applyFill="1" applyBorder="1" applyAlignment="1">
      <alignment horizontal="center" vertical="top"/>
    </xf>
    <xf numFmtId="0" fontId="7" fillId="2" borderId="1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/>
    </xf>
    <xf numFmtId="4" fontId="2" fillId="0" borderId="8" xfId="1" applyNumberFormat="1" applyFont="1" applyBorder="1" applyAlignment="1">
      <alignment horizontal="center" vertical="top"/>
    </xf>
    <xf numFmtId="164" fontId="16" fillId="0" borderId="8" xfId="1" applyNumberFormat="1" applyFont="1" applyFill="1" applyBorder="1" applyAlignment="1">
      <alignment horizontal="center" vertical="top"/>
    </xf>
    <xf numFmtId="4" fontId="2" fillId="0" borderId="13" xfId="1" applyNumberFormat="1" applyFont="1" applyBorder="1" applyAlignment="1">
      <alignment horizontal="center" vertical="top"/>
    </xf>
    <xf numFmtId="164" fontId="16" fillId="0" borderId="13" xfId="1" applyNumberFormat="1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 wrapText="1"/>
    </xf>
    <xf numFmtId="4" fontId="17" fillId="2" borderId="14" xfId="1" applyNumberFormat="1" applyFont="1" applyFill="1" applyBorder="1"/>
    <xf numFmtId="164" fontId="17" fillId="2" borderId="14" xfId="1" applyNumberFormat="1" applyFont="1" applyFill="1" applyBorder="1"/>
    <xf numFmtId="0" fontId="15" fillId="0" borderId="0" xfId="1" applyFont="1" applyAlignment="1">
      <alignment horizontal="center"/>
    </xf>
    <xf numFmtId="0" fontId="17" fillId="2" borderId="14" xfId="1" applyFont="1" applyFill="1" applyBorder="1" applyAlignment="1">
      <alignment horizontal="right"/>
    </xf>
    <xf numFmtId="0" fontId="13" fillId="0" borderId="0" xfId="1" applyFont="1" applyAlignment="1">
      <alignment horizontal="right" vertical="top" wrapText="1"/>
    </xf>
    <xf numFmtId="0" fontId="14" fillId="0" borderId="0" xfId="1" applyFont="1" applyAlignment="1">
      <alignment horizontal="center"/>
    </xf>
    <xf numFmtId="0" fontId="4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7" fillId="2" borderId="2" xfId="1" applyFont="1" applyFill="1" applyBorder="1" applyAlignment="1">
      <alignment horizontal="center" vertical="top" wrapText="1"/>
    </xf>
    <xf numFmtId="0" fontId="8" fillId="2" borderId="8" xfId="1" applyFont="1" applyFill="1" applyBorder="1" applyAlignment="1">
      <alignment horizontal="center" vertical="top" wrapText="1"/>
    </xf>
    <xf numFmtId="0" fontId="8" fillId="2" borderId="13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top"/>
    </xf>
    <xf numFmtId="0" fontId="7" fillId="2" borderId="6" xfId="1" applyFont="1" applyFill="1" applyBorder="1" applyAlignment="1">
      <alignment horizontal="center" vertical="top"/>
    </xf>
    <xf numFmtId="0" fontId="7" fillId="2" borderId="7" xfId="1" applyFont="1" applyFill="1" applyBorder="1" applyAlignment="1">
      <alignment horizontal="center" vertical="top"/>
    </xf>
  </cellXfs>
  <cellStyles count="3"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0</xdr:rowOff>
    </xdr:from>
    <xdr:to>
      <xdr:col>1</xdr:col>
      <xdr:colOff>224790</xdr:colOff>
      <xdr:row>5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53340" y="0"/>
          <a:ext cx="971550" cy="117157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461241</xdr:colOff>
      <xdr:row>1</xdr:row>
      <xdr:rowOff>22859</xdr:rowOff>
    </xdr:from>
    <xdr:to>
      <xdr:col>12</xdr:col>
      <xdr:colOff>805814</xdr:colOff>
      <xdr:row>2</xdr:row>
      <xdr:rowOff>243840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581" y="198119"/>
          <a:ext cx="1807613" cy="396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abSelected="1" workbookViewId="0">
      <selection activeCell="D30" sqref="D30"/>
    </sheetView>
  </sheetViews>
  <sheetFormatPr baseColWidth="10" defaultColWidth="11.44140625" defaultRowHeight="13.8" x14ac:dyDescent="0.3"/>
  <cols>
    <col min="1" max="1" width="11.6640625" style="1" customWidth="1"/>
    <col min="2" max="2" width="39.109375" style="1" customWidth="1"/>
    <col min="3" max="3" width="17.109375" style="1" customWidth="1"/>
    <col min="4" max="5" width="15.88671875" style="1" customWidth="1"/>
    <col min="6" max="9" width="8.5546875" style="1" customWidth="1"/>
    <col min="10" max="10" width="10.5546875" style="1" customWidth="1"/>
    <col min="11" max="12" width="10.6640625" style="1" customWidth="1"/>
    <col min="13" max="13" width="13" style="1" customWidth="1"/>
    <col min="14" max="16384" width="11.44140625" style="1"/>
  </cols>
  <sheetData>
    <row r="2" spans="1:13" x14ac:dyDescent="0.3">
      <c r="M2" s="2"/>
    </row>
    <row r="3" spans="1:13" ht="23.4" x14ac:dyDescent="0.45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8" x14ac:dyDescent="0.35">
      <c r="A4" s="45" t="s">
        <v>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19.8" customHeight="1" x14ac:dyDescent="0.35">
      <c r="A5" s="45" t="s">
        <v>81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8" x14ac:dyDescent="0.3">
      <c r="A6" s="49"/>
      <c r="B6" s="49"/>
      <c r="C6" s="49"/>
      <c r="D6" s="49"/>
    </row>
    <row r="7" spans="1:13" ht="13.8" customHeight="1" x14ac:dyDescent="0.3">
      <c r="A7" s="50" t="s">
        <v>1</v>
      </c>
      <c r="B7" s="50"/>
      <c r="C7" s="50"/>
      <c r="D7" s="50"/>
      <c r="E7" s="47" t="s">
        <v>79</v>
      </c>
      <c r="F7" s="47"/>
      <c r="G7" s="47"/>
      <c r="H7" s="47"/>
      <c r="I7" s="47"/>
      <c r="J7" s="47"/>
      <c r="K7" s="47"/>
      <c r="L7" s="47"/>
      <c r="M7" s="47"/>
    </row>
    <row r="8" spans="1:13" ht="14.4" thickBot="1" x14ac:dyDescent="0.35">
      <c r="G8" s="3"/>
      <c r="H8" s="3"/>
      <c r="I8" s="3"/>
      <c r="J8" s="3"/>
      <c r="K8" s="3"/>
      <c r="L8" s="3"/>
      <c r="M8" s="3"/>
    </row>
    <row r="9" spans="1:13" ht="14.4" thickBot="1" x14ac:dyDescent="0.35">
      <c r="A9" s="29" t="s">
        <v>2</v>
      </c>
      <c r="B9" s="51" t="s">
        <v>3</v>
      </c>
      <c r="C9" s="29" t="s">
        <v>4</v>
      </c>
      <c r="D9" s="29" t="s">
        <v>5</v>
      </c>
      <c r="E9" s="30" t="s">
        <v>5</v>
      </c>
      <c r="F9" s="54" t="s">
        <v>6</v>
      </c>
      <c r="G9" s="55"/>
      <c r="H9" s="58" t="s">
        <v>7</v>
      </c>
      <c r="I9" s="59"/>
      <c r="J9" s="59"/>
      <c r="K9" s="60"/>
      <c r="L9" s="31" t="s">
        <v>8</v>
      </c>
      <c r="M9" s="29" t="s">
        <v>9</v>
      </c>
    </row>
    <row r="10" spans="1:13" ht="14.4" thickBot="1" x14ac:dyDescent="0.35">
      <c r="A10" s="32" t="s">
        <v>10</v>
      </c>
      <c r="B10" s="52"/>
      <c r="C10" s="32" t="s">
        <v>11</v>
      </c>
      <c r="D10" s="32" t="s">
        <v>12</v>
      </c>
      <c r="E10" s="33" t="s">
        <v>13</v>
      </c>
      <c r="F10" s="56"/>
      <c r="G10" s="57"/>
      <c r="H10" s="58" t="s">
        <v>14</v>
      </c>
      <c r="I10" s="60"/>
      <c r="J10" s="58" t="s">
        <v>15</v>
      </c>
      <c r="K10" s="60"/>
      <c r="L10" s="34" t="s">
        <v>16</v>
      </c>
      <c r="M10" s="32" t="s">
        <v>17</v>
      </c>
    </row>
    <row r="11" spans="1:13" ht="21" thickBot="1" x14ac:dyDescent="0.35">
      <c r="A11" s="35"/>
      <c r="B11" s="53"/>
      <c r="C11" s="36" t="s">
        <v>18</v>
      </c>
      <c r="D11" s="35" t="s">
        <v>19</v>
      </c>
      <c r="E11" s="35" t="s">
        <v>20</v>
      </c>
      <c r="F11" s="37" t="s">
        <v>21</v>
      </c>
      <c r="G11" s="37" t="s">
        <v>22</v>
      </c>
      <c r="H11" s="37" t="s">
        <v>23</v>
      </c>
      <c r="I11" s="37" t="s">
        <v>24</v>
      </c>
      <c r="J11" s="37" t="s">
        <v>23</v>
      </c>
      <c r="K11" s="37" t="s">
        <v>24</v>
      </c>
      <c r="L11" s="35"/>
      <c r="M11" s="35" t="s">
        <v>25</v>
      </c>
    </row>
    <row r="12" spans="1:13" ht="39.6" x14ac:dyDescent="0.3">
      <c r="A12" s="12" t="s">
        <v>28</v>
      </c>
      <c r="B12" s="13" t="s">
        <v>29</v>
      </c>
      <c r="C12" s="38">
        <v>761103.76</v>
      </c>
      <c r="D12" s="39">
        <v>380551.88</v>
      </c>
      <c r="E12" s="5">
        <v>761103.76</v>
      </c>
      <c r="F12" s="6">
        <v>1</v>
      </c>
      <c r="G12" s="7">
        <f>(E12*100%)/C12</f>
        <v>1</v>
      </c>
      <c r="H12" s="8">
        <v>4</v>
      </c>
      <c r="I12" s="8" t="s">
        <v>30</v>
      </c>
      <c r="J12" s="8">
        <v>16</v>
      </c>
      <c r="K12" s="9" t="s">
        <v>26</v>
      </c>
      <c r="L12" s="10" t="s">
        <v>27</v>
      </c>
      <c r="M12" s="11" t="s">
        <v>31</v>
      </c>
    </row>
    <row r="13" spans="1:13" ht="39.6" x14ac:dyDescent="0.3">
      <c r="A13" s="12" t="s">
        <v>32</v>
      </c>
      <c r="B13" s="13" t="s">
        <v>33</v>
      </c>
      <c r="C13" s="38">
        <v>1459992.97</v>
      </c>
      <c r="D13" s="39">
        <v>1021995.08</v>
      </c>
      <c r="E13" s="5">
        <v>1459992.97</v>
      </c>
      <c r="F13" s="6">
        <v>1</v>
      </c>
      <c r="G13" s="7">
        <f>(E13*100%)/C13</f>
        <v>1</v>
      </c>
      <c r="H13" s="8">
        <v>15</v>
      </c>
      <c r="I13" s="8" t="s">
        <v>30</v>
      </c>
      <c r="J13" s="8">
        <v>20</v>
      </c>
      <c r="K13" s="9" t="s">
        <v>26</v>
      </c>
      <c r="L13" s="10" t="s">
        <v>27</v>
      </c>
      <c r="M13" s="11" t="s">
        <v>34</v>
      </c>
    </row>
    <row r="14" spans="1:13" ht="26.4" x14ac:dyDescent="0.3">
      <c r="A14" s="12" t="s">
        <v>36</v>
      </c>
      <c r="B14" s="13" t="s">
        <v>37</v>
      </c>
      <c r="C14" s="38">
        <v>493000</v>
      </c>
      <c r="D14" s="39">
        <v>0</v>
      </c>
      <c r="E14" s="5">
        <v>493000</v>
      </c>
      <c r="F14" s="6" t="s">
        <v>83</v>
      </c>
      <c r="G14" s="7">
        <f>(E14*100%)/C14</f>
        <v>1</v>
      </c>
      <c r="H14" s="8">
        <v>248.12</v>
      </c>
      <c r="I14" s="8" t="s">
        <v>35</v>
      </c>
      <c r="J14" s="8">
        <v>500</v>
      </c>
      <c r="K14" s="9" t="s">
        <v>26</v>
      </c>
      <c r="L14" s="10" t="s">
        <v>27</v>
      </c>
      <c r="M14" s="11" t="s">
        <v>31</v>
      </c>
    </row>
    <row r="15" spans="1:13" ht="26.4" x14ac:dyDescent="0.3">
      <c r="A15" s="12" t="s">
        <v>38</v>
      </c>
      <c r="B15" s="13" t="s">
        <v>39</v>
      </c>
      <c r="C15" s="38">
        <v>1135245.97</v>
      </c>
      <c r="D15" s="39">
        <v>0</v>
      </c>
      <c r="E15" s="5">
        <v>1135245.97</v>
      </c>
      <c r="F15" s="6">
        <v>1</v>
      </c>
      <c r="G15" s="7">
        <f t="shared" ref="G15:G20" si="0">(E15*100%)/C15</f>
        <v>1</v>
      </c>
      <c r="H15" s="8">
        <v>599.9</v>
      </c>
      <c r="I15" s="8" t="s">
        <v>40</v>
      </c>
      <c r="J15" s="8">
        <v>550</v>
      </c>
      <c r="K15" s="9" t="s">
        <v>26</v>
      </c>
      <c r="L15" s="10" t="s">
        <v>27</v>
      </c>
      <c r="M15" s="11" t="s">
        <v>31</v>
      </c>
    </row>
    <row r="16" spans="1:13" ht="39.6" x14ac:dyDescent="0.3">
      <c r="A16" s="12" t="s">
        <v>41</v>
      </c>
      <c r="B16" s="13" t="s">
        <v>42</v>
      </c>
      <c r="C16" s="39">
        <v>12218799.99</v>
      </c>
      <c r="D16" s="39">
        <v>0</v>
      </c>
      <c r="E16" s="5">
        <v>12218799.99</v>
      </c>
      <c r="F16" s="6">
        <v>1</v>
      </c>
      <c r="G16" s="7">
        <f t="shared" si="0"/>
        <v>1</v>
      </c>
      <c r="H16" s="8">
        <v>671</v>
      </c>
      <c r="I16" s="8" t="s">
        <v>40</v>
      </c>
      <c r="J16" s="8">
        <v>20000</v>
      </c>
      <c r="K16" s="9" t="s">
        <v>26</v>
      </c>
      <c r="L16" s="10" t="s">
        <v>27</v>
      </c>
      <c r="M16" s="11" t="s">
        <v>34</v>
      </c>
    </row>
    <row r="17" spans="1:13" ht="26.4" x14ac:dyDescent="0.3">
      <c r="A17" s="12" t="s">
        <v>43</v>
      </c>
      <c r="B17" s="13" t="s">
        <v>44</v>
      </c>
      <c r="C17" s="38">
        <v>344248.87</v>
      </c>
      <c r="D17" s="39">
        <v>0</v>
      </c>
      <c r="E17" s="5">
        <v>344248.87</v>
      </c>
      <c r="F17" s="6">
        <v>1</v>
      </c>
      <c r="G17" s="7">
        <f t="shared" si="0"/>
        <v>1</v>
      </c>
      <c r="H17" s="8">
        <v>107</v>
      </c>
      <c r="I17" s="8" t="s">
        <v>40</v>
      </c>
      <c r="J17" s="8">
        <v>40</v>
      </c>
      <c r="K17" s="9" t="s">
        <v>26</v>
      </c>
      <c r="L17" s="10" t="s">
        <v>27</v>
      </c>
      <c r="M17" s="11" t="s">
        <v>31</v>
      </c>
    </row>
    <row r="18" spans="1:13" ht="39.6" x14ac:dyDescent="0.3">
      <c r="A18" s="24" t="s">
        <v>45</v>
      </c>
      <c r="B18" s="25" t="s">
        <v>46</v>
      </c>
      <c r="C18" s="38">
        <v>1794589.32</v>
      </c>
      <c r="D18" s="39">
        <v>0</v>
      </c>
      <c r="E18" s="5">
        <v>1794589.32</v>
      </c>
      <c r="F18" s="6">
        <v>1</v>
      </c>
      <c r="G18" s="7">
        <f t="shared" si="0"/>
        <v>1</v>
      </c>
      <c r="H18" s="8">
        <v>1023</v>
      </c>
      <c r="I18" s="8" t="s">
        <v>40</v>
      </c>
      <c r="J18" s="8">
        <v>400</v>
      </c>
      <c r="K18" s="9" t="s">
        <v>26</v>
      </c>
      <c r="L18" s="10" t="s">
        <v>27</v>
      </c>
      <c r="M18" s="11" t="s">
        <v>47</v>
      </c>
    </row>
    <row r="19" spans="1:13" ht="52.8" x14ac:dyDescent="0.3">
      <c r="A19" s="12" t="s">
        <v>48</v>
      </c>
      <c r="B19" s="13" t="s">
        <v>49</v>
      </c>
      <c r="C19" s="39">
        <v>780941.41999999993</v>
      </c>
      <c r="D19" s="39">
        <v>546658.99</v>
      </c>
      <c r="E19" s="5">
        <v>780941.41999999993</v>
      </c>
      <c r="F19" s="6">
        <v>1</v>
      </c>
      <c r="G19" s="7">
        <f t="shared" si="0"/>
        <v>1</v>
      </c>
      <c r="H19" s="8">
        <v>322.7</v>
      </c>
      <c r="I19" s="8" t="s">
        <v>40</v>
      </c>
      <c r="J19" s="8">
        <v>300</v>
      </c>
      <c r="K19" s="9" t="s">
        <v>26</v>
      </c>
      <c r="L19" s="10" t="s">
        <v>27</v>
      </c>
      <c r="M19" s="11" t="s">
        <v>34</v>
      </c>
    </row>
    <row r="20" spans="1:13" ht="27.6" x14ac:dyDescent="0.3">
      <c r="A20" s="12" t="s">
        <v>50</v>
      </c>
      <c r="B20" s="13" t="s">
        <v>51</v>
      </c>
      <c r="C20" s="38">
        <v>68155.740000000005</v>
      </c>
      <c r="D20" s="39">
        <v>68155.740000000005</v>
      </c>
      <c r="E20" s="5">
        <v>68155.740000000005</v>
      </c>
      <c r="F20" s="6">
        <v>1</v>
      </c>
      <c r="G20" s="6">
        <f t="shared" si="0"/>
        <v>1</v>
      </c>
      <c r="H20" s="27">
        <v>150</v>
      </c>
      <c r="I20" s="27" t="s">
        <v>40</v>
      </c>
      <c r="J20" s="27">
        <v>250</v>
      </c>
      <c r="K20" s="9" t="s">
        <v>26</v>
      </c>
      <c r="L20" s="10" t="s">
        <v>27</v>
      </c>
      <c r="M20" s="11" t="s">
        <v>34</v>
      </c>
    </row>
    <row r="21" spans="1:13" ht="39.6" x14ac:dyDescent="0.3">
      <c r="A21" s="12" t="s">
        <v>52</v>
      </c>
      <c r="B21" s="13" t="s">
        <v>53</v>
      </c>
      <c r="C21" s="39">
        <v>926731.1100000001</v>
      </c>
      <c r="D21" s="39">
        <v>0</v>
      </c>
      <c r="E21" s="5">
        <v>926731.1100000001</v>
      </c>
      <c r="F21" s="6">
        <v>1</v>
      </c>
      <c r="G21" s="7">
        <f t="shared" ref="G21:G29" si="1">(E21*100%)/C21</f>
        <v>1</v>
      </c>
      <c r="H21" s="8">
        <v>777.9</v>
      </c>
      <c r="I21" s="8" t="s">
        <v>40</v>
      </c>
      <c r="J21" s="8">
        <v>350</v>
      </c>
      <c r="K21" s="9" t="s">
        <v>26</v>
      </c>
      <c r="L21" s="10" t="s">
        <v>27</v>
      </c>
      <c r="M21" s="11" t="s">
        <v>31</v>
      </c>
    </row>
    <row r="22" spans="1:13" ht="66" x14ac:dyDescent="0.3">
      <c r="A22" s="12" t="s">
        <v>54</v>
      </c>
      <c r="B22" s="13" t="s">
        <v>55</v>
      </c>
      <c r="C22" s="39">
        <v>927216.16999999993</v>
      </c>
      <c r="D22" s="39">
        <v>52510.85</v>
      </c>
      <c r="E22" s="5">
        <v>927216.16999999993</v>
      </c>
      <c r="F22" s="6">
        <v>1</v>
      </c>
      <c r="G22" s="7">
        <f t="shared" si="1"/>
        <v>1</v>
      </c>
      <c r="H22" s="8">
        <v>658.6</v>
      </c>
      <c r="I22" s="8" t="s">
        <v>40</v>
      </c>
      <c r="J22" s="8">
        <v>300</v>
      </c>
      <c r="K22" s="9" t="s">
        <v>26</v>
      </c>
      <c r="L22" s="10" t="s">
        <v>27</v>
      </c>
      <c r="M22" s="11" t="s">
        <v>31</v>
      </c>
    </row>
    <row r="23" spans="1:13" ht="79.2" x14ac:dyDescent="0.3">
      <c r="A23" s="12" t="s">
        <v>56</v>
      </c>
      <c r="B23" s="13" t="s">
        <v>57</v>
      </c>
      <c r="C23" s="39">
        <v>929454.63</v>
      </c>
      <c r="D23" s="39">
        <v>0</v>
      </c>
      <c r="E23" s="5">
        <v>929454.63</v>
      </c>
      <c r="F23" s="6">
        <v>1</v>
      </c>
      <c r="G23" s="7">
        <f t="shared" si="1"/>
        <v>1</v>
      </c>
      <c r="H23" s="8">
        <v>785</v>
      </c>
      <c r="I23" s="8" t="s">
        <v>40</v>
      </c>
      <c r="J23" s="8">
        <v>237</v>
      </c>
      <c r="K23" s="9" t="s">
        <v>26</v>
      </c>
      <c r="L23" s="10" t="s">
        <v>27</v>
      </c>
      <c r="M23" s="11" t="s">
        <v>31</v>
      </c>
    </row>
    <row r="24" spans="1:13" ht="53.4" thickBot="1" x14ac:dyDescent="0.35">
      <c r="A24" s="42" t="s">
        <v>58</v>
      </c>
      <c r="B24" s="15" t="s">
        <v>59</v>
      </c>
      <c r="C24" s="41">
        <v>894313.6</v>
      </c>
      <c r="D24" s="41">
        <v>0</v>
      </c>
      <c r="E24" s="17">
        <v>894313.6</v>
      </c>
      <c r="F24" s="18">
        <v>1</v>
      </c>
      <c r="G24" s="19">
        <f t="shared" si="1"/>
        <v>1</v>
      </c>
      <c r="H24" s="20">
        <v>1</v>
      </c>
      <c r="I24" s="20" t="s">
        <v>60</v>
      </c>
      <c r="J24" s="20">
        <v>350</v>
      </c>
      <c r="K24" s="21" t="s">
        <v>26</v>
      </c>
      <c r="L24" s="22" t="s">
        <v>27</v>
      </c>
      <c r="M24" s="23" t="s">
        <v>31</v>
      </c>
    </row>
    <row r="25" spans="1:13" ht="26.4" x14ac:dyDescent="0.3">
      <c r="A25" s="12" t="s">
        <v>61</v>
      </c>
      <c r="B25" s="13" t="s">
        <v>62</v>
      </c>
      <c r="C25" s="39">
        <v>902479.99</v>
      </c>
      <c r="D25" s="39">
        <v>231094.84</v>
      </c>
      <c r="E25" s="5">
        <v>902479.99</v>
      </c>
      <c r="F25" s="6">
        <v>1</v>
      </c>
      <c r="G25" s="7">
        <f t="shared" si="1"/>
        <v>1</v>
      </c>
      <c r="H25" s="8">
        <v>1</v>
      </c>
      <c r="I25" s="8" t="s">
        <v>60</v>
      </c>
      <c r="J25" s="8">
        <v>400</v>
      </c>
      <c r="K25" s="9" t="s">
        <v>26</v>
      </c>
      <c r="L25" s="10" t="s">
        <v>27</v>
      </c>
      <c r="M25" s="11" t="s">
        <v>31</v>
      </c>
    </row>
    <row r="26" spans="1:13" ht="39.6" x14ac:dyDescent="0.3">
      <c r="A26" s="12" t="s">
        <v>63</v>
      </c>
      <c r="B26" s="13" t="s">
        <v>64</v>
      </c>
      <c r="C26" s="39">
        <v>882241.69000000006</v>
      </c>
      <c r="D26" s="39">
        <v>0</v>
      </c>
      <c r="E26" s="5">
        <v>882241.69000000006</v>
      </c>
      <c r="F26" s="6">
        <v>1</v>
      </c>
      <c r="G26" s="7">
        <f t="shared" si="1"/>
        <v>1</v>
      </c>
      <c r="H26" s="8">
        <v>883.29</v>
      </c>
      <c r="I26" s="8" t="s">
        <v>40</v>
      </c>
      <c r="J26" s="8">
        <v>1700</v>
      </c>
      <c r="K26" s="9" t="s">
        <v>26</v>
      </c>
      <c r="L26" s="10" t="s">
        <v>27</v>
      </c>
      <c r="M26" s="11" t="s">
        <v>31</v>
      </c>
    </row>
    <row r="27" spans="1:13" ht="39.6" x14ac:dyDescent="0.3">
      <c r="A27" s="12" t="s">
        <v>65</v>
      </c>
      <c r="B27" s="13" t="s">
        <v>66</v>
      </c>
      <c r="C27" s="39">
        <v>3484608.92</v>
      </c>
      <c r="D27" s="39">
        <v>1378134.7899999998</v>
      </c>
      <c r="E27" s="5">
        <v>3484608.92</v>
      </c>
      <c r="F27" s="6">
        <v>1</v>
      </c>
      <c r="G27" s="7">
        <f t="shared" si="1"/>
        <v>1</v>
      </c>
      <c r="H27" s="8">
        <v>822.94</v>
      </c>
      <c r="I27" s="8" t="s">
        <v>40</v>
      </c>
      <c r="J27" s="8">
        <v>250</v>
      </c>
      <c r="K27" s="9" t="s">
        <v>26</v>
      </c>
      <c r="L27" s="10" t="s">
        <v>27</v>
      </c>
      <c r="M27" s="11" t="s">
        <v>31</v>
      </c>
    </row>
    <row r="28" spans="1:13" ht="39.6" x14ac:dyDescent="0.3">
      <c r="A28" s="12" t="s">
        <v>67</v>
      </c>
      <c r="B28" s="13" t="s">
        <v>68</v>
      </c>
      <c r="C28" s="39">
        <v>1596681.7</v>
      </c>
      <c r="D28" s="39">
        <v>740217.25</v>
      </c>
      <c r="E28" s="5">
        <v>1596681.7</v>
      </c>
      <c r="F28" s="6">
        <v>1</v>
      </c>
      <c r="G28" s="7">
        <f t="shared" si="1"/>
        <v>1</v>
      </c>
      <c r="H28" s="8">
        <v>1346.52</v>
      </c>
      <c r="I28" s="8" t="s">
        <v>40</v>
      </c>
      <c r="J28" s="8">
        <v>350</v>
      </c>
      <c r="K28" s="9" t="s">
        <v>26</v>
      </c>
      <c r="L28" s="10" t="s">
        <v>27</v>
      </c>
      <c r="M28" s="11" t="s">
        <v>34</v>
      </c>
    </row>
    <row r="29" spans="1:13" ht="39.6" x14ac:dyDescent="0.3">
      <c r="A29" s="12" t="s">
        <v>69</v>
      </c>
      <c r="B29" s="13" t="s">
        <v>70</v>
      </c>
      <c r="C29" s="38">
        <v>650949.80000000005</v>
      </c>
      <c r="D29" s="39">
        <v>455664.86</v>
      </c>
      <c r="E29" s="5">
        <v>650949.79</v>
      </c>
      <c r="F29" s="6">
        <v>1</v>
      </c>
      <c r="G29" s="7">
        <f t="shared" si="1"/>
        <v>0.99999998463783224</v>
      </c>
      <c r="H29" s="8">
        <v>1</v>
      </c>
      <c r="I29" s="8" t="s">
        <v>60</v>
      </c>
      <c r="J29" s="8">
        <v>200</v>
      </c>
      <c r="K29" s="9" t="s">
        <v>26</v>
      </c>
      <c r="L29" s="10" t="s">
        <v>27</v>
      </c>
      <c r="M29" s="11" t="s">
        <v>34</v>
      </c>
    </row>
    <row r="30" spans="1:13" ht="66" x14ac:dyDescent="0.3">
      <c r="A30" s="26" t="s">
        <v>71</v>
      </c>
      <c r="B30" s="13" t="s">
        <v>72</v>
      </c>
      <c r="C30" s="38">
        <v>978042.54</v>
      </c>
      <c r="D30" s="39">
        <v>0</v>
      </c>
      <c r="E30" s="4">
        <v>978042.54</v>
      </c>
      <c r="F30" s="6">
        <v>1</v>
      </c>
      <c r="G30" s="7">
        <f t="shared" ref="G30:G33" si="2">(E30*100%)/C30</f>
        <v>1</v>
      </c>
      <c r="H30" s="8">
        <v>658.79</v>
      </c>
      <c r="I30" s="8" t="s">
        <v>35</v>
      </c>
      <c r="J30" s="8">
        <v>500</v>
      </c>
      <c r="K30" s="9" t="s">
        <v>26</v>
      </c>
      <c r="L30" s="10" t="s">
        <v>27</v>
      </c>
      <c r="M30" s="11" t="s">
        <v>31</v>
      </c>
    </row>
    <row r="31" spans="1:13" ht="33.75" customHeight="1" thickBot="1" x14ac:dyDescent="0.35">
      <c r="A31" s="28" t="s">
        <v>73</v>
      </c>
      <c r="B31" s="15" t="s">
        <v>74</v>
      </c>
      <c r="C31" s="40">
        <v>1206498.32</v>
      </c>
      <c r="D31" s="41">
        <v>0</v>
      </c>
      <c r="E31" s="16">
        <v>1206498.32</v>
      </c>
      <c r="F31" s="18">
        <v>1</v>
      </c>
      <c r="G31" s="19">
        <f t="shared" si="2"/>
        <v>1</v>
      </c>
      <c r="H31" s="20">
        <v>1375</v>
      </c>
      <c r="I31" s="20" t="s">
        <v>35</v>
      </c>
      <c r="J31" s="20">
        <v>1500</v>
      </c>
      <c r="K31" s="21" t="s">
        <v>26</v>
      </c>
      <c r="L31" s="22" t="s">
        <v>27</v>
      </c>
      <c r="M31" s="23" t="s">
        <v>47</v>
      </c>
    </row>
    <row r="32" spans="1:13" ht="156" customHeight="1" x14ac:dyDescent="0.3">
      <c r="A32" s="24" t="s">
        <v>75</v>
      </c>
      <c r="B32" s="13" t="s">
        <v>76</v>
      </c>
      <c r="C32" s="38">
        <v>3885098.08</v>
      </c>
      <c r="D32" s="39">
        <v>2241630.64</v>
      </c>
      <c r="E32" s="4">
        <v>3885101.06</v>
      </c>
      <c r="F32" s="6">
        <v>1</v>
      </c>
      <c r="G32" s="7">
        <f t="shared" si="2"/>
        <v>1.0000007670334026</v>
      </c>
      <c r="H32" s="8">
        <v>1739</v>
      </c>
      <c r="I32" s="8" t="s">
        <v>35</v>
      </c>
      <c r="J32" s="8">
        <v>2500</v>
      </c>
      <c r="K32" s="9" t="s">
        <v>26</v>
      </c>
      <c r="L32" s="10" t="s">
        <v>27</v>
      </c>
      <c r="M32" s="11" t="s">
        <v>34</v>
      </c>
    </row>
    <row r="33" spans="1:13" ht="91.5" customHeight="1" thickBot="1" x14ac:dyDescent="0.35">
      <c r="A33" s="14" t="s">
        <v>77</v>
      </c>
      <c r="B33" s="15" t="s">
        <v>78</v>
      </c>
      <c r="C33" s="40">
        <v>1059299.4099999999</v>
      </c>
      <c r="D33" s="41">
        <v>376567.6</v>
      </c>
      <c r="E33" s="16">
        <v>1059299.4100000001</v>
      </c>
      <c r="F33" s="18">
        <v>1</v>
      </c>
      <c r="G33" s="19">
        <f t="shared" si="2"/>
        <v>1.0000000000000002</v>
      </c>
      <c r="H33" s="20">
        <v>271.70999999999998</v>
      </c>
      <c r="I33" s="20" t="s">
        <v>35</v>
      </c>
      <c r="J33" s="20">
        <v>500</v>
      </c>
      <c r="K33" s="21" t="s">
        <v>26</v>
      </c>
      <c r="L33" s="22" t="s">
        <v>27</v>
      </c>
      <c r="M33" s="23" t="s">
        <v>34</v>
      </c>
    </row>
    <row r="34" spans="1:13" ht="15" thickBot="1" x14ac:dyDescent="0.35">
      <c r="A34" s="46" t="s">
        <v>82</v>
      </c>
      <c r="B34" s="46"/>
      <c r="C34" s="43">
        <f>SUM(C12:C33)</f>
        <v>37379693.999999985</v>
      </c>
      <c r="D34" s="44">
        <f>SUM(D12:D33)</f>
        <v>7493182.5199999996</v>
      </c>
      <c r="E34" s="44">
        <f>SUM(E12:E33)</f>
        <v>37379696.969999984</v>
      </c>
    </row>
  </sheetData>
  <mergeCells count="12">
    <mergeCell ref="A5:M5"/>
    <mergeCell ref="A34:B34"/>
    <mergeCell ref="E7:M7"/>
    <mergeCell ref="A3:M3"/>
    <mergeCell ref="A4:M4"/>
    <mergeCell ref="A6:D6"/>
    <mergeCell ref="A7:D7"/>
    <mergeCell ref="B9:B11"/>
    <mergeCell ref="F9:G10"/>
    <mergeCell ref="H9:K9"/>
    <mergeCell ref="H10:I10"/>
    <mergeCell ref="J10:K10"/>
  </mergeCells>
  <printOptions horizontalCentered="1"/>
  <pageMargins left="0" right="0" top="0.39370078740157483" bottom="0.19685039370078741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2019-02-27T19:03:53Z</cp:lastPrinted>
  <dcterms:created xsi:type="dcterms:W3CDTF">2019-02-27T18:21:22Z</dcterms:created>
  <dcterms:modified xsi:type="dcterms:W3CDTF">2019-02-28T18:49:46Z</dcterms:modified>
</cp:coreProperties>
</file>